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8520" tabRatio="604"/>
  </bookViews>
  <sheets>
    <sheet name="Zał_nr_1_wydr" sheetId="12" r:id="rId1"/>
  </sheets>
  <definedNames>
    <definedName name="_xlnm.Print_Area" localSheetId="0">Zał_nr_1_wydr!$A$1:$L$46</definedName>
  </definedNames>
  <calcPr calcId="124519"/>
</workbook>
</file>

<file path=xl/calcChain.xml><?xml version="1.0" encoding="utf-8"?>
<calcChain xmlns="http://schemas.openxmlformats.org/spreadsheetml/2006/main">
  <c r="L24" i="12"/>
  <c r="K24"/>
  <c r="J24"/>
  <c r="I24"/>
  <c r="H24"/>
  <c r="G24"/>
  <c r="F24" l="1"/>
  <c r="E24"/>
  <c r="D24"/>
  <c r="C24"/>
  <c r="C42"/>
  <c r="C43" s="1"/>
  <c r="L46"/>
  <c r="K46"/>
  <c r="J46"/>
  <c r="I46"/>
  <c r="L44"/>
  <c r="K44"/>
  <c r="I44"/>
  <c r="L19"/>
  <c r="L23" s="1"/>
  <c r="L28" s="1"/>
  <c r="K19"/>
  <c r="K23" s="1"/>
  <c r="K28" s="1"/>
  <c r="I19"/>
  <c r="I23" s="1"/>
  <c r="I28" s="1"/>
  <c r="H19"/>
  <c r="H23" s="1"/>
  <c r="H28" s="1"/>
  <c r="G19"/>
  <c r="G23" s="1"/>
  <c r="G28" s="1"/>
  <c r="F19"/>
  <c r="F23" s="1"/>
  <c r="E19"/>
  <c r="E23" s="1"/>
  <c r="D42"/>
  <c r="D43" s="1"/>
  <c r="L9"/>
  <c r="K9"/>
  <c r="J9"/>
  <c r="J44" s="1"/>
  <c r="I9"/>
  <c r="H46"/>
  <c r="G46"/>
  <c r="F46"/>
  <c r="E46"/>
  <c r="D46"/>
  <c r="C46"/>
  <c r="H42"/>
  <c r="H43" s="1"/>
  <c r="G42"/>
  <c r="G43" s="1"/>
  <c r="F42"/>
  <c r="F43" s="1"/>
  <c r="E42"/>
  <c r="E43" s="1"/>
  <c r="H9"/>
  <c r="G9"/>
  <c r="F9"/>
  <c r="E9"/>
  <c r="D9"/>
  <c r="D19" s="1"/>
  <c r="D23" s="1"/>
  <c r="D28" s="1"/>
  <c r="C9"/>
  <c r="C19" s="1"/>
  <c r="C23" s="1"/>
  <c r="C28" s="1"/>
  <c r="E44" l="1"/>
  <c r="E28"/>
  <c r="F28"/>
  <c r="J19"/>
  <c r="J23" s="1"/>
  <c r="J28" s="1"/>
  <c r="H44"/>
  <c r="G44"/>
  <c r="F44"/>
  <c r="D44"/>
  <c r="C44"/>
</calcChain>
</file>

<file path=xl/sharedStrings.xml><?xml version="1.0" encoding="utf-8"?>
<sst xmlns="http://schemas.openxmlformats.org/spreadsheetml/2006/main" count="73" uniqueCount="55">
  <si>
    <t>Wyszczególnienie</t>
  </si>
  <si>
    <t>Lp</t>
  </si>
  <si>
    <t>Dochody ogółem, z tego:</t>
  </si>
  <si>
    <t>a</t>
  </si>
  <si>
    <t>dochody bieżące</t>
  </si>
  <si>
    <t>b</t>
  </si>
  <si>
    <t>dochody majątkowe, w tym:</t>
  </si>
  <si>
    <t xml:space="preserve">   ze sprzedaży majątku</t>
  </si>
  <si>
    <t>na wynagrodzenia i składki od nich naliczane</t>
  </si>
  <si>
    <t>na funkcjonowanie organów JST, w tym:</t>
  </si>
  <si>
    <t>c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</si>
  <si>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</si>
  <si>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</si>
  <si>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</si>
  <si>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</si>
  <si>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</si>
  <si>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</si>
  <si>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</si>
  <si>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</si>
  <si>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Spłata i obsługa długu, z tego:</t>
  </si>
  <si>
    <t>wydatki bieżące na obsługę długu:</t>
  </si>
  <si>
    <t>Wydatki majątkowe, w tym:</t>
  </si>
  <si>
    <t>Przychody z kredytów, pożyczek i emisji obligacji</t>
  </si>
  <si>
    <t>Kwota długu na koniec roku, w tym:</t>
  </si>
  <si>
    <t>łączna kwota wyłączeń z art. 243 ust. 3 pkt 1 ufp oraz art. 170 ust. 3 sufp</t>
  </si>
  <si>
    <t>Kwota zobowiązań związku współtworzonego przez jst przypadających do spłaty w danym roku budżetowym podlegających do doliczenia z art. 244 ufp</t>
  </si>
  <si>
    <t>Lata objete prognozą finansową</t>
  </si>
  <si>
    <t>Wydatki bieżące (bez odsetek i prowizji od kredytów oraz wyemitowanych papierów wartościowych, czyli kosztów obsługi długu), w tym:</t>
  </si>
  <si>
    <t>Wynik budżetu po zaplanowaniu wydatków bieżących (bez obsługi długu)  poz.1– poz. 2</t>
  </si>
  <si>
    <t>Środki do dyspozycji (suma poz. 3 +poz. 4+ poz. 5)</t>
  </si>
  <si>
    <t xml:space="preserve">rozchody z tytułu spłaty rat kapitałowych oraz wykupu papierów wartościowych </t>
  </si>
  <si>
    <t>Inne rozchody (bez spłaty długu)</t>
  </si>
  <si>
    <t>Środki do dyspozycji na wydatki majątkowe (poz. 6–poz. 7–poz. 8)</t>
  </si>
  <si>
    <t>wydatki majątkowe objęte limitem</t>
  </si>
  <si>
    <t>Wynik finansowy budżetu (poz. 9 – poz.10 + poz. 11)</t>
  </si>
  <si>
    <t>kwota wyłączeń z art. 243 ust. 3 pkt 1 ufp oraz art. 170 ust. 3 sufp przypadająca na dany rok budżetowy</t>
  </si>
  <si>
    <t>Planowana łączna kwota spłaty zobowiązań</t>
  </si>
  <si>
    <t xml:space="preserve">Maksymalny dopuszczalny wskażnik spłaty z art.. 243 </t>
  </si>
  <si>
    <t>Spełnienie wskaźnika spłaty z art. 243 po uwzględnieniu art.. 244</t>
  </si>
  <si>
    <t xml:space="preserve"> </t>
  </si>
  <si>
    <t>w zł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</si>
  <si>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</si>
  <si>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</si>
  <si>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</si>
  <si>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</si>
  <si>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</si>
  <si>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Zadłuzenie/dochody ogółem (poz. 13-poz. 13a):poz. 1 /max. 60% art.. 170 sufp/</t>
  </si>
  <si>
    <t>Planowana łaczna kwota spłaty zobowiązań/dochody ogółem /max 15% art.. 169 sufp/</t>
  </si>
  <si>
    <t>Załącznik nr 1 do uchwały</t>
  </si>
  <si>
    <t>Rok 2014 lub ostatni rok na który ustalono limity wydatków z art..226 ust. 4</t>
  </si>
  <si>
    <r>
      <t xml:space="preserve">Zgodny/ </t>
    </r>
    <r>
      <rPr>
        <strike/>
        <sz val="9"/>
        <rFont val="Times New Roman"/>
        <family val="1"/>
        <charset val="238"/>
      </rPr>
      <t>niezgodny</t>
    </r>
  </si>
  <si>
    <t>Wieloletnia Prognoza Finansowa  dla Gminy Grodziczno na lata 2011–2020</t>
  </si>
  <si>
    <r>
      <rPr>
        <strike/>
        <sz val="9"/>
        <rFont val="Times New Roman"/>
        <family val="1"/>
        <charset val="238"/>
      </rPr>
      <t>Zgodny</t>
    </r>
    <r>
      <rPr>
        <sz val="9"/>
        <rFont val="Times New Roman"/>
        <family val="1"/>
        <charset val="238"/>
      </rPr>
      <t>/ niezgodny</t>
    </r>
  </si>
  <si>
    <t>z dnia 23 maja 2011r.</t>
  </si>
  <si>
    <t>Rady Gminy Grodziczno Nr VII/58/2011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</si>
</sst>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trike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5" xfId="0" applyFill="1" applyBorder="1"/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top"/>
    </xf>
    <xf numFmtId="10" fontId="2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center" vertical="top" wrapText="1"/>
    </xf>
    <xf numFmtId="10" fontId="1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/>
    <xf numFmtId="0" fontId="1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top"/>
    </xf>
    <xf numFmtId="10" fontId="2" fillId="0" borderId="3" xfId="0" applyNumberFormat="1" applyFont="1" applyFill="1" applyBorder="1" applyAlignment="1">
      <alignment horizontal="right" vertical="top"/>
    </xf>
    <xf numFmtId="10" fontId="1" fillId="0" borderId="3" xfId="0" applyNumberFormat="1" applyFont="1" applyFill="1" applyBorder="1" applyAlignment="1">
      <alignment horizontal="right" vertical="top"/>
    </xf>
    <xf numFmtId="0" fontId="0" fillId="0" borderId="0" xfId="0" applyFill="1" applyBorder="1"/>
    <xf numFmtId="0" fontId="3" fillId="0" borderId="0" xfId="0" applyFont="1" applyFill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horizontal="left"/>
    </xf>
    <xf numFmtId="4" fontId="1" fillId="0" borderId="1" xfId="0" applyNumberFormat="1" applyFont="1" applyFill="1" applyBorder="1" applyAlignment="1">
      <alignment vertical="top"/>
    </xf>
    <xf numFmtId="4" fontId="1" fillId="0" borderId="3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topLeftCell="E31" zoomScale="120" zoomScaleNormal="120" workbookViewId="0">
      <selection activeCell="L38" sqref="L38"/>
    </sheetView>
  </sheetViews>
  <sheetFormatPr defaultRowHeight="14.25"/>
  <cols>
    <col min="1" max="1" width="3.625" style="2" customWidth="1"/>
    <col min="2" max="2" width="27.5" style="2" customWidth="1"/>
    <col min="3" max="3" width="9.875" style="2" customWidth="1"/>
    <col min="4" max="5" width="9.5" style="2" customWidth="1"/>
    <col min="6" max="8" width="9.375" style="2" customWidth="1"/>
    <col min="9" max="12" width="9.625" style="2" customWidth="1"/>
    <col min="13" max="16384" width="9" style="2"/>
  </cols>
  <sheetData>
    <row r="1" spans="1:14">
      <c r="F1" s="9"/>
      <c r="G1" s="9"/>
      <c r="H1" s="9"/>
      <c r="I1" s="35" t="s">
        <v>48</v>
      </c>
      <c r="J1" s="35"/>
      <c r="K1" s="35"/>
      <c r="L1" s="35"/>
    </row>
    <row r="2" spans="1:14">
      <c r="F2" s="9"/>
      <c r="G2" s="9"/>
      <c r="H2" s="9"/>
      <c r="I2" s="35" t="s">
        <v>54</v>
      </c>
      <c r="J2" s="35"/>
      <c r="K2" s="35"/>
      <c r="L2" s="35"/>
    </row>
    <row r="3" spans="1:14">
      <c r="F3" s="9"/>
      <c r="G3" s="9"/>
      <c r="H3" s="9"/>
      <c r="I3" s="35" t="s">
        <v>53</v>
      </c>
      <c r="J3" s="35"/>
      <c r="K3" s="35"/>
      <c r="L3" s="35"/>
    </row>
    <row r="4" spans="1:14">
      <c r="H4" s="26"/>
      <c r="I4" s="26"/>
      <c r="J4" s="26"/>
      <c r="K4" s="26"/>
      <c r="L4" s="26"/>
    </row>
    <row r="5" spans="1:14" ht="17.25" customHeight="1">
      <c r="A5" s="29" t="s">
        <v>51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4" s="14" customFormat="1">
      <c r="C6" s="3"/>
      <c r="D6" s="3"/>
      <c r="E6" s="3"/>
      <c r="F6" s="3"/>
      <c r="G6" s="3"/>
      <c r="H6" s="3"/>
      <c r="I6" s="3"/>
      <c r="J6" s="3"/>
      <c r="K6" s="3"/>
      <c r="L6" s="3" t="s">
        <v>40</v>
      </c>
    </row>
    <row r="7" spans="1:14" s="15" customFormat="1" ht="12">
      <c r="A7" s="30" t="s">
        <v>1</v>
      </c>
      <c r="B7" s="30" t="s">
        <v>0</v>
      </c>
      <c r="C7" s="32" t="s">
        <v>26</v>
      </c>
      <c r="D7" s="33"/>
      <c r="E7" s="33"/>
      <c r="F7" s="33"/>
      <c r="G7" s="33"/>
      <c r="H7" s="33"/>
      <c r="I7" s="33"/>
      <c r="J7" s="33"/>
      <c r="K7" s="33"/>
      <c r="L7" s="34"/>
    </row>
    <row r="8" spans="1:14" s="15" customFormat="1" ht="97.5" customHeight="1">
      <c r="A8" s="31"/>
      <c r="B8" s="31"/>
      <c r="C8" s="4">
        <v>2011</v>
      </c>
      <c r="D8" s="4">
        <v>2012</v>
      </c>
      <c r="E8" s="4">
        <v>2013</v>
      </c>
      <c r="F8" s="4" t="s">
        <v>49</v>
      </c>
      <c r="G8" s="4">
        <v>2015</v>
      </c>
      <c r="H8" s="4">
        <v>2016</v>
      </c>
      <c r="I8" s="4">
        <v>2017</v>
      </c>
      <c r="J8" s="4">
        <v>2018</v>
      </c>
      <c r="K8" s="4">
        <v>2019</v>
      </c>
      <c r="L8" s="10">
        <v>2020</v>
      </c>
    </row>
    <row r="9" spans="1:14" s="18" customFormat="1" ht="18.75" customHeight="1">
      <c r="A9" s="16">
        <v>1</v>
      </c>
      <c r="B9" s="17" t="s">
        <v>2</v>
      </c>
      <c r="C9" s="5">
        <f>C10+C11</f>
        <v>22618175.859999999</v>
      </c>
      <c r="D9" s="5">
        <f t="shared" ref="D9:L9" si="0">D10+D11</f>
        <v>22722000</v>
      </c>
      <c r="E9" s="5">
        <f t="shared" si="0"/>
        <v>23500000</v>
      </c>
      <c r="F9" s="5">
        <f t="shared" si="0"/>
        <v>23500000</v>
      </c>
      <c r="G9" s="5">
        <f t="shared" si="0"/>
        <v>23500000</v>
      </c>
      <c r="H9" s="5">
        <f t="shared" si="0"/>
        <v>24000000</v>
      </c>
      <c r="I9" s="5">
        <f t="shared" si="0"/>
        <v>24000000</v>
      </c>
      <c r="J9" s="5">
        <f t="shared" si="0"/>
        <v>24000000</v>
      </c>
      <c r="K9" s="5">
        <f t="shared" si="0"/>
        <v>23900000</v>
      </c>
      <c r="L9" s="5">
        <f t="shared" si="0"/>
        <v>24200000</v>
      </c>
    </row>
    <row r="10" spans="1:14" s="18" customFormat="1" ht="18" customHeight="1">
      <c r="A10" s="19" t="s">
        <v>3</v>
      </c>
      <c r="B10" s="20" t="s">
        <v>4</v>
      </c>
      <c r="C10" s="5">
        <v>18048749.890000001</v>
      </c>
      <c r="D10" s="5">
        <v>20422000</v>
      </c>
      <c r="E10" s="5">
        <v>21000000</v>
      </c>
      <c r="F10" s="5">
        <v>20500000</v>
      </c>
      <c r="G10" s="5">
        <v>20500000</v>
      </c>
      <c r="H10" s="5">
        <v>21000000</v>
      </c>
      <c r="I10" s="5">
        <v>21500000</v>
      </c>
      <c r="J10" s="5">
        <v>21600000</v>
      </c>
      <c r="K10" s="5">
        <v>21500000</v>
      </c>
      <c r="L10" s="11">
        <v>22000000</v>
      </c>
    </row>
    <row r="11" spans="1:14" s="18" customFormat="1" ht="15" customHeight="1">
      <c r="A11" s="19" t="s">
        <v>5</v>
      </c>
      <c r="B11" s="20" t="s">
        <v>6</v>
      </c>
      <c r="C11" s="5">
        <v>4569425.97</v>
      </c>
      <c r="D11" s="5">
        <v>2300000</v>
      </c>
      <c r="E11" s="5">
        <v>2500000</v>
      </c>
      <c r="F11" s="5">
        <v>3000000</v>
      </c>
      <c r="G11" s="5">
        <v>3000000</v>
      </c>
      <c r="H11" s="5">
        <v>3000000</v>
      </c>
      <c r="I11" s="5">
        <v>2500000</v>
      </c>
      <c r="J11" s="5">
        <v>2400000</v>
      </c>
      <c r="K11" s="5">
        <v>2400000</v>
      </c>
      <c r="L11" s="11">
        <v>2200000</v>
      </c>
    </row>
    <row r="12" spans="1:14" s="18" customFormat="1" ht="17.25" customHeight="1">
      <c r="A12" s="19" t="s">
        <v>10</v>
      </c>
      <c r="B12" s="20" t="s">
        <v>7</v>
      </c>
      <c r="C12" s="5">
        <v>14000</v>
      </c>
      <c r="D12" s="5">
        <v>20000</v>
      </c>
      <c r="E12" s="5">
        <v>50000</v>
      </c>
      <c r="F12" s="5">
        <v>100000</v>
      </c>
      <c r="G12" s="5">
        <v>200000</v>
      </c>
      <c r="H12" s="5">
        <v>100000</v>
      </c>
      <c r="I12" s="5">
        <v>50000</v>
      </c>
      <c r="J12" s="5">
        <v>40000</v>
      </c>
      <c r="K12" s="5">
        <v>30000</v>
      </c>
      <c r="L12" s="11">
        <v>30000</v>
      </c>
    </row>
    <row r="13" spans="1:14" s="18" customFormat="1" ht="51.75" customHeight="1">
      <c r="A13" s="19">
        <v>2</v>
      </c>
      <c r="B13" s="1" t="s">
        <v>27</v>
      </c>
      <c r="C13" s="5">
        <v>18225184.289999999</v>
      </c>
      <c r="D13" s="5">
        <v>17264000</v>
      </c>
      <c r="E13" s="5">
        <v>18207000</v>
      </c>
      <c r="F13" s="5">
        <v>18754000</v>
      </c>
      <c r="G13" s="5">
        <v>19301000</v>
      </c>
      <c r="H13" s="5">
        <v>19635000</v>
      </c>
      <c r="I13" s="5">
        <v>19971000</v>
      </c>
      <c r="J13" s="5">
        <v>20297000</v>
      </c>
      <c r="K13" s="5">
        <v>21443000</v>
      </c>
      <c r="L13" s="11">
        <v>21978000</v>
      </c>
    </row>
    <row r="14" spans="1:14" s="18" customFormat="1" ht="26.25" customHeight="1">
      <c r="A14" s="19" t="s">
        <v>3</v>
      </c>
      <c r="B14" s="21" t="s">
        <v>8</v>
      </c>
      <c r="C14" s="5">
        <v>9670128.0099999998</v>
      </c>
      <c r="D14" s="5">
        <v>9742140</v>
      </c>
      <c r="E14" s="5">
        <v>10372450</v>
      </c>
      <c r="F14" s="5">
        <v>10958490</v>
      </c>
      <c r="G14" s="5">
        <v>11577640</v>
      </c>
      <c r="H14" s="5">
        <v>12231780</v>
      </c>
      <c r="I14" s="5">
        <v>12922880</v>
      </c>
      <c r="J14" s="5">
        <v>13653000</v>
      </c>
      <c r="K14" s="5">
        <v>14424400</v>
      </c>
      <c r="L14" s="11">
        <v>15239400</v>
      </c>
      <c r="N14" s="18" t="s">
        <v>39</v>
      </c>
    </row>
    <row r="15" spans="1:14" s="18" customFormat="1" ht="27.75" customHeight="1">
      <c r="A15" s="19" t="s">
        <v>5</v>
      </c>
      <c r="B15" s="20" t="s">
        <v>9</v>
      </c>
      <c r="C15" s="5">
        <v>1988286.52</v>
      </c>
      <c r="D15" s="5">
        <v>2027880</v>
      </c>
      <c r="E15" s="5">
        <v>2078570</v>
      </c>
      <c r="F15" s="5">
        <v>2130530</v>
      </c>
      <c r="G15" s="5">
        <v>2183800</v>
      </c>
      <c r="H15" s="5">
        <v>2238400</v>
      </c>
      <c r="I15" s="5">
        <v>2294360</v>
      </c>
      <c r="J15" s="5">
        <v>2351700</v>
      </c>
      <c r="K15" s="5">
        <v>2410500</v>
      </c>
      <c r="L15" s="11">
        <v>2470800</v>
      </c>
    </row>
    <row r="16" spans="1:14" s="18" customFormat="1" ht="20.25" customHeight="1">
      <c r="A16" s="19" t="s">
        <v>10</v>
      </c>
      <c r="B16" s="21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11">
        <v>0</v>
      </c>
    </row>
    <row r="17" spans="1:12" s="18" customFormat="1" ht="26.25" customHeight="1">
      <c r="A17" s="19" t="s">
        <v>12</v>
      </c>
      <c r="B17" s="21" t="s">
        <v>13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11">
        <v>0</v>
      </c>
    </row>
    <row r="18" spans="1:12" s="18" customFormat="1" ht="27" customHeight="1">
      <c r="A18" s="19" t="s">
        <v>14</v>
      </c>
      <c r="B18" s="21" t="s">
        <v>15</v>
      </c>
      <c r="C18" s="5">
        <v>218068.58</v>
      </c>
      <c r="D18" s="5">
        <v>158858.5</v>
      </c>
      <c r="E18" s="5">
        <v>10641.45</v>
      </c>
      <c r="F18" s="5">
        <v>10641.45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11">
        <v>0</v>
      </c>
    </row>
    <row r="19" spans="1:12" s="18" customFormat="1" ht="37.5" customHeight="1">
      <c r="A19" s="16">
        <v>3</v>
      </c>
      <c r="B19" s="1" t="s">
        <v>28</v>
      </c>
      <c r="C19" s="5">
        <f>C9-C13</f>
        <v>4392991.57</v>
      </c>
      <c r="D19" s="5">
        <f t="shared" ref="D19:L19" si="1">D9-D13</f>
        <v>5458000</v>
      </c>
      <c r="E19" s="5">
        <f t="shared" si="1"/>
        <v>5293000</v>
      </c>
      <c r="F19" s="5">
        <f t="shared" si="1"/>
        <v>4746000</v>
      </c>
      <c r="G19" s="5">
        <f t="shared" si="1"/>
        <v>4199000</v>
      </c>
      <c r="H19" s="5">
        <f t="shared" si="1"/>
        <v>4365000</v>
      </c>
      <c r="I19" s="5">
        <f t="shared" si="1"/>
        <v>4029000</v>
      </c>
      <c r="J19" s="5">
        <f t="shared" si="1"/>
        <v>3703000</v>
      </c>
      <c r="K19" s="5">
        <f t="shared" si="1"/>
        <v>2457000</v>
      </c>
      <c r="L19" s="5">
        <f t="shared" si="1"/>
        <v>2222000</v>
      </c>
    </row>
    <row r="20" spans="1:12" s="18" customFormat="1" ht="26.25" customHeight="1">
      <c r="A20" s="16">
        <v>4</v>
      </c>
      <c r="B20" s="1" t="s">
        <v>16</v>
      </c>
      <c r="C20" s="5">
        <v>500000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11">
        <v>0</v>
      </c>
    </row>
    <row r="21" spans="1:12" s="18" customFormat="1" ht="38.25" customHeight="1">
      <c r="A21" s="19" t="s">
        <v>3</v>
      </c>
      <c r="B21" s="21" t="s">
        <v>17</v>
      </c>
      <c r="C21" s="5">
        <v>500000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11">
        <v>0</v>
      </c>
    </row>
    <row r="22" spans="1:12" s="18" customFormat="1" ht="27" customHeight="1">
      <c r="A22" s="16">
        <v>5</v>
      </c>
      <c r="B22" s="1" t="s">
        <v>18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11">
        <v>0</v>
      </c>
    </row>
    <row r="23" spans="1:12" s="18" customFormat="1" ht="28.5" customHeight="1">
      <c r="A23" s="16">
        <v>6</v>
      </c>
      <c r="B23" s="1" t="s">
        <v>29</v>
      </c>
      <c r="C23" s="5">
        <f>C19+C20+C22</f>
        <v>4892991.57</v>
      </c>
      <c r="D23" s="5">
        <f t="shared" ref="D23:L23" si="2">D19+D20+D22</f>
        <v>5458000</v>
      </c>
      <c r="E23" s="5">
        <f t="shared" si="2"/>
        <v>5293000</v>
      </c>
      <c r="F23" s="5">
        <f t="shared" si="2"/>
        <v>4746000</v>
      </c>
      <c r="G23" s="5">
        <f t="shared" si="2"/>
        <v>4199000</v>
      </c>
      <c r="H23" s="5">
        <f t="shared" si="2"/>
        <v>4365000</v>
      </c>
      <c r="I23" s="5">
        <f t="shared" si="2"/>
        <v>4029000</v>
      </c>
      <c r="J23" s="5">
        <f t="shared" si="2"/>
        <v>3703000</v>
      </c>
      <c r="K23" s="5">
        <f t="shared" si="2"/>
        <v>2457000</v>
      </c>
      <c r="L23" s="5">
        <f t="shared" si="2"/>
        <v>2222000</v>
      </c>
    </row>
    <row r="24" spans="1:12" s="18" customFormat="1" ht="21.75" customHeight="1">
      <c r="A24" s="16">
        <v>7</v>
      </c>
      <c r="B24" s="17" t="s">
        <v>19</v>
      </c>
      <c r="C24" s="5">
        <f t="shared" ref="C24:J24" si="3">C25+C26</f>
        <v>653000</v>
      </c>
      <c r="D24" s="5">
        <f t="shared" si="3"/>
        <v>1218424.4300000002</v>
      </c>
      <c r="E24" s="5">
        <f t="shared" si="3"/>
        <v>1063000</v>
      </c>
      <c r="F24" s="5">
        <f t="shared" si="3"/>
        <v>1016000</v>
      </c>
      <c r="G24" s="5">
        <f t="shared" si="3"/>
        <v>769000</v>
      </c>
      <c r="H24" s="5">
        <f t="shared" si="3"/>
        <v>785000</v>
      </c>
      <c r="I24" s="5">
        <f t="shared" si="3"/>
        <v>749000</v>
      </c>
      <c r="J24" s="5">
        <f t="shared" si="3"/>
        <v>713000</v>
      </c>
      <c r="K24" s="5">
        <f t="shared" ref="K24:L24" si="4">K25+K26</f>
        <v>677000</v>
      </c>
      <c r="L24" s="5">
        <f t="shared" si="4"/>
        <v>632000</v>
      </c>
    </row>
    <row r="25" spans="1:12" s="18" customFormat="1" ht="27.75" customHeight="1">
      <c r="A25" s="19" t="s">
        <v>3</v>
      </c>
      <c r="B25" s="21" t="s">
        <v>30</v>
      </c>
      <c r="C25" s="5">
        <v>425000</v>
      </c>
      <c r="D25" s="5">
        <v>882424.43</v>
      </c>
      <c r="E25" s="5">
        <v>770000</v>
      </c>
      <c r="F25" s="5">
        <v>770000</v>
      </c>
      <c r="G25" s="5">
        <v>570000</v>
      </c>
      <c r="H25" s="5">
        <v>620000</v>
      </c>
      <c r="I25" s="5">
        <v>620000</v>
      </c>
      <c r="J25" s="5">
        <v>620000</v>
      </c>
      <c r="K25" s="5">
        <v>620000</v>
      </c>
      <c r="L25" s="11">
        <v>610000</v>
      </c>
    </row>
    <row r="26" spans="1:12" s="18" customFormat="1" ht="18.75" customHeight="1">
      <c r="A26" s="19" t="s">
        <v>5</v>
      </c>
      <c r="B26" s="21" t="s">
        <v>20</v>
      </c>
      <c r="C26" s="5">
        <v>228000</v>
      </c>
      <c r="D26" s="5">
        <v>336000</v>
      </c>
      <c r="E26" s="5">
        <v>293000</v>
      </c>
      <c r="F26" s="5">
        <v>246000</v>
      </c>
      <c r="G26" s="5">
        <v>199000</v>
      </c>
      <c r="H26" s="5">
        <v>165000</v>
      </c>
      <c r="I26" s="5">
        <v>129000</v>
      </c>
      <c r="J26" s="5">
        <v>93000</v>
      </c>
      <c r="K26" s="5">
        <v>57000</v>
      </c>
      <c r="L26" s="11">
        <v>22000</v>
      </c>
    </row>
    <row r="27" spans="1:12" s="18" customFormat="1" ht="21.75" customHeight="1">
      <c r="A27" s="16">
        <v>8</v>
      </c>
      <c r="B27" s="1" t="s">
        <v>31</v>
      </c>
      <c r="C27" s="5">
        <v>0</v>
      </c>
      <c r="D27" s="5">
        <v>334747.31</v>
      </c>
      <c r="E27" s="5">
        <v>400000</v>
      </c>
      <c r="F27" s="5">
        <v>400000</v>
      </c>
      <c r="G27" s="5">
        <v>611000</v>
      </c>
      <c r="H27" s="5">
        <v>575000</v>
      </c>
      <c r="I27" s="5">
        <v>575000</v>
      </c>
      <c r="J27" s="5">
        <v>475000</v>
      </c>
      <c r="K27" s="5">
        <v>75000</v>
      </c>
      <c r="L27" s="11">
        <v>75000</v>
      </c>
    </row>
    <row r="28" spans="1:12" s="18" customFormat="1" ht="27" customHeight="1">
      <c r="A28" s="16">
        <v>9</v>
      </c>
      <c r="B28" s="1" t="s">
        <v>32</v>
      </c>
      <c r="C28" s="5">
        <f>C23-C24-C27</f>
        <v>4239991.57</v>
      </c>
      <c r="D28" s="5">
        <f>D23-D24-D27</f>
        <v>3904828.2600000002</v>
      </c>
      <c r="E28" s="5">
        <f t="shared" ref="E28:L28" si="5">E23-E24-E27</f>
        <v>3830000</v>
      </c>
      <c r="F28" s="5">
        <f t="shared" si="5"/>
        <v>3330000</v>
      </c>
      <c r="G28" s="5">
        <f t="shared" si="5"/>
        <v>2819000</v>
      </c>
      <c r="H28" s="5">
        <f t="shared" si="5"/>
        <v>3005000</v>
      </c>
      <c r="I28" s="5">
        <f t="shared" si="5"/>
        <v>2705000</v>
      </c>
      <c r="J28" s="5">
        <f t="shared" si="5"/>
        <v>2515000</v>
      </c>
      <c r="K28" s="5">
        <f t="shared" si="5"/>
        <v>1705000</v>
      </c>
      <c r="L28" s="5">
        <f t="shared" si="5"/>
        <v>1515000</v>
      </c>
    </row>
    <row r="29" spans="1:12" s="18" customFormat="1" ht="21.75" customHeight="1">
      <c r="A29" s="16">
        <v>10</v>
      </c>
      <c r="B29" s="17" t="s">
        <v>21</v>
      </c>
      <c r="C29" s="5">
        <v>6947416</v>
      </c>
      <c r="D29" s="5">
        <v>3904828.26</v>
      </c>
      <c r="E29" s="5">
        <v>3830000</v>
      </c>
      <c r="F29" s="5">
        <v>3330000</v>
      </c>
      <c r="G29" s="5">
        <v>2819000</v>
      </c>
      <c r="H29" s="5">
        <v>3005000</v>
      </c>
      <c r="I29" s="5">
        <v>2705000</v>
      </c>
      <c r="J29" s="5">
        <v>2515000</v>
      </c>
      <c r="K29" s="5">
        <v>1705000</v>
      </c>
      <c r="L29" s="11">
        <v>1515000</v>
      </c>
    </row>
    <row r="30" spans="1:12" s="18" customFormat="1" ht="20.25" customHeight="1">
      <c r="A30" s="19" t="s">
        <v>3</v>
      </c>
      <c r="B30" s="21" t="s">
        <v>33</v>
      </c>
      <c r="C30" s="5">
        <v>1000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11">
        <v>0</v>
      </c>
    </row>
    <row r="31" spans="1:12" s="18" customFormat="1" ht="27.75" customHeight="1">
      <c r="A31" s="16">
        <v>11</v>
      </c>
      <c r="B31" s="1" t="s">
        <v>22</v>
      </c>
      <c r="C31" s="5">
        <v>2707424.43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11">
        <v>0</v>
      </c>
    </row>
    <row r="32" spans="1:12" s="18" customFormat="1" ht="28.5" customHeight="1">
      <c r="A32" s="16">
        <v>12</v>
      </c>
      <c r="B32" s="1" t="s">
        <v>34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11">
        <v>0</v>
      </c>
    </row>
    <row r="33" spans="1:12" s="18" customFormat="1" ht="22.5" customHeight="1">
      <c r="A33" s="16">
        <v>13</v>
      </c>
      <c r="B33" s="17" t="s">
        <v>23</v>
      </c>
      <c r="C33" s="5">
        <v>6082424.4299999997</v>
      </c>
      <c r="D33" s="5">
        <v>5200000</v>
      </c>
      <c r="E33" s="5">
        <v>4430000</v>
      </c>
      <c r="F33" s="5">
        <v>3660000</v>
      </c>
      <c r="G33" s="5">
        <v>3090000</v>
      </c>
      <c r="H33" s="5">
        <v>2470000</v>
      </c>
      <c r="I33" s="5">
        <v>1850000</v>
      </c>
      <c r="J33" s="5">
        <v>1230000</v>
      </c>
      <c r="K33" s="5">
        <v>610000</v>
      </c>
      <c r="L33" s="11">
        <v>0</v>
      </c>
    </row>
    <row r="34" spans="1:12" s="18" customFormat="1" ht="30.75" customHeight="1">
      <c r="A34" s="19" t="s">
        <v>3</v>
      </c>
      <c r="B34" s="21" t="s">
        <v>24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11">
        <v>0</v>
      </c>
    </row>
    <row r="35" spans="1:12" s="18" customFormat="1" ht="41.25" customHeight="1">
      <c r="A35" s="19" t="s">
        <v>5</v>
      </c>
      <c r="B35" s="21" t="s">
        <v>35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11">
        <v>0</v>
      </c>
    </row>
    <row r="36" spans="1:12" s="18" customFormat="1" ht="63" customHeight="1">
      <c r="A36" s="16">
        <v>14</v>
      </c>
      <c r="B36" s="1" t="s">
        <v>25</v>
      </c>
      <c r="C36" s="5">
        <v>56430</v>
      </c>
      <c r="D36" s="5">
        <v>42576</v>
      </c>
      <c r="E36" s="5">
        <v>42339</v>
      </c>
      <c r="F36" s="5">
        <v>38002</v>
      </c>
      <c r="G36" s="5">
        <v>38002</v>
      </c>
      <c r="H36" s="5">
        <v>37397</v>
      </c>
      <c r="I36" s="5">
        <v>31276</v>
      </c>
      <c r="J36" s="5">
        <v>31276</v>
      </c>
      <c r="K36" s="5">
        <v>0</v>
      </c>
      <c r="L36" s="11">
        <v>0</v>
      </c>
    </row>
    <row r="37" spans="1:12" s="18" customFormat="1" ht="26.25" customHeight="1">
      <c r="A37" s="16">
        <v>15</v>
      </c>
      <c r="B37" s="1" t="s">
        <v>36</v>
      </c>
      <c r="C37" s="6">
        <v>2.8899999999999999E-2</v>
      </c>
      <c r="D37" s="6">
        <v>5.3600000000000002E-2</v>
      </c>
      <c r="E37" s="6">
        <v>4.5199999999999997E-2</v>
      </c>
      <c r="F37" s="6">
        <v>4.3200000000000002E-2</v>
      </c>
      <c r="G37" s="6">
        <v>3.27E-2</v>
      </c>
      <c r="H37" s="6">
        <v>3.27E-2</v>
      </c>
      <c r="I37" s="6">
        <v>3.1199999999999999E-2</v>
      </c>
      <c r="J37" s="6">
        <v>2.9700000000000001E-2</v>
      </c>
      <c r="K37" s="6">
        <v>2.8299999999999999E-2</v>
      </c>
      <c r="L37" s="12">
        <v>2.6100000000000002E-2</v>
      </c>
    </row>
    <row r="38" spans="1:12" s="18" customFormat="1" ht="26.25" customHeight="1">
      <c r="A38" s="16" t="s">
        <v>3</v>
      </c>
      <c r="B38" s="1" t="s">
        <v>37</v>
      </c>
      <c r="C38" s="6">
        <v>0</v>
      </c>
      <c r="D38" s="6">
        <v>-5.7999999999999996E-3</v>
      </c>
      <c r="E38" s="6">
        <v>3.5900000000000001E-2</v>
      </c>
      <c r="F38" s="6">
        <v>7.2099999999999997E-2</v>
      </c>
      <c r="G38" s="6">
        <v>0.10059999999999999</v>
      </c>
      <c r="H38" s="6">
        <v>7.5899999999999995E-2</v>
      </c>
      <c r="I38" s="6">
        <v>5.7799999999999997E-2</v>
      </c>
      <c r="J38" s="6">
        <v>5.5199999999999999E-2</v>
      </c>
      <c r="K38" s="6">
        <v>5.5599999999999997E-2</v>
      </c>
      <c r="L38" s="12">
        <v>3.7900000000000003E-2</v>
      </c>
    </row>
    <row r="39" spans="1:12" s="18" customFormat="1" ht="28.5" customHeight="1">
      <c r="A39" s="16">
        <v>16</v>
      </c>
      <c r="B39" s="1" t="s">
        <v>38</v>
      </c>
      <c r="C39" s="7" t="s">
        <v>52</v>
      </c>
      <c r="D39" s="7" t="s">
        <v>52</v>
      </c>
      <c r="E39" s="7" t="s">
        <v>52</v>
      </c>
      <c r="F39" s="7" t="s">
        <v>50</v>
      </c>
      <c r="G39" s="7" t="s">
        <v>50</v>
      </c>
      <c r="H39" s="7" t="s">
        <v>50</v>
      </c>
      <c r="I39" s="7" t="s">
        <v>50</v>
      </c>
      <c r="J39" s="7" t="s">
        <v>50</v>
      </c>
      <c r="K39" s="7" t="s">
        <v>50</v>
      </c>
      <c r="L39" s="7" t="s">
        <v>50</v>
      </c>
    </row>
    <row r="40" spans="1:12" s="25" customFormat="1" ht="39" customHeight="1">
      <c r="A40" s="16">
        <v>17</v>
      </c>
      <c r="B40" s="1" t="s">
        <v>47</v>
      </c>
      <c r="C40" s="6">
        <v>2.8899999999999999E-2</v>
      </c>
      <c r="D40" s="6">
        <v>5.3600000000000002E-2</v>
      </c>
      <c r="E40" s="6">
        <v>4.5199999999999997E-2</v>
      </c>
      <c r="F40" s="6">
        <v>4.3200000000000002E-2</v>
      </c>
      <c r="G40" s="6">
        <v>3.27E-2</v>
      </c>
      <c r="H40" s="6">
        <v>3.27E-2</v>
      </c>
      <c r="I40" s="6">
        <v>3.1199999999999999E-2</v>
      </c>
      <c r="J40" s="6">
        <v>2.9700000000000001E-2</v>
      </c>
      <c r="K40" s="6">
        <v>2.8299999999999999E-2</v>
      </c>
      <c r="L40" s="12">
        <v>2.6100000000000002E-2</v>
      </c>
    </row>
    <row r="41" spans="1:12" s="18" customFormat="1" ht="29.25" customHeight="1">
      <c r="A41" s="16">
        <v>18</v>
      </c>
      <c r="B41" s="1" t="s">
        <v>46</v>
      </c>
      <c r="C41" s="8">
        <v>0.26889999999999997</v>
      </c>
      <c r="D41" s="8">
        <v>0.22889999999999999</v>
      </c>
      <c r="E41" s="8">
        <v>0.1885</v>
      </c>
      <c r="F41" s="8">
        <v>0.15570000000000001</v>
      </c>
      <c r="G41" s="8">
        <v>0.13150000000000001</v>
      </c>
      <c r="H41" s="8">
        <v>0.10290000000000001</v>
      </c>
      <c r="I41" s="8">
        <v>7.7100000000000002E-2</v>
      </c>
      <c r="J41" s="8">
        <v>5.1299999999999998E-2</v>
      </c>
      <c r="K41" s="8">
        <v>2.5499999999999998E-2</v>
      </c>
      <c r="L41" s="13">
        <v>0</v>
      </c>
    </row>
    <row r="42" spans="1:12" s="18" customFormat="1" ht="24.75" customHeight="1">
      <c r="A42" s="16">
        <v>19</v>
      </c>
      <c r="B42" s="17" t="s">
        <v>41</v>
      </c>
      <c r="C42" s="27">
        <f t="shared" ref="C42:H42" si="6">C13+C26</f>
        <v>18453184.289999999</v>
      </c>
      <c r="D42" s="27">
        <f t="shared" si="6"/>
        <v>17600000</v>
      </c>
      <c r="E42" s="27">
        <f t="shared" si="6"/>
        <v>18500000</v>
      </c>
      <c r="F42" s="27">
        <f t="shared" si="6"/>
        <v>19000000</v>
      </c>
      <c r="G42" s="27">
        <f t="shared" si="6"/>
        <v>19500000</v>
      </c>
      <c r="H42" s="27">
        <f t="shared" si="6"/>
        <v>19800000</v>
      </c>
      <c r="I42" s="27">
        <v>20100000</v>
      </c>
      <c r="J42" s="27">
        <v>20390000</v>
      </c>
      <c r="K42" s="27">
        <v>21500000</v>
      </c>
      <c r="L42" s="28">
        <v>22000000</v>
      </c>
    </row>
    <row r="43" spans="1:12" s="18" customFormat="1" ht="24" customHeight="1">
      <c r="A43" s="16">
        <v>20</v>
      </c>
      <c r="B43" s="22" t="s">
        <v>42</v>
      </c>
      <c r="C43" s="27">
        <f>C42+C29</f>
        <v>25400600.289999999</v>
      </c>
      <c r="D43" s="27">
        <f t="shared" ref="D43:H43" si="7">D42+D29</f>
        <v>21504828.259999998</v>
      </c>
      <c r="E43" s="27">
        <f t="shared" si="7"/>
        <v>22330000</v>
      </c>
      <c r="F43" s="27">
        <f t="shared" si="7"/>
        <v>22330000</v>
      </c>
      <c r="G43" s="27">
        <f t="shared" si="7"/>
        <v>22319000</v>
      </c>
      <c r="H43" s="27">
        <f t="shared" si="7"/>
        <v>22805000</v>
      </c>
      <c r="I43" s="27">
        <v>22805000</v>
      </c>
      <c r="J43" s="27">
        <v>22905000</v>
      </c>
      <c r="K43" s="27">
        <v>23205000</v>
      </c>
      <c r="L43" s="28">
        <v>23515000</v>
      </c>
    </row>
    <row r="44" spans="1:12" s="18" customFormat="1" ht="23.25" customHeight="1">
      <c r="A44" s="23">
        <v>21</v>
      </c>
      <c r="B44" s="24" t="s">
        <v>43</v>
      </c>
      <c r="C44" s="27">
        <f>C9-C43</f>
        <v>-2782424.4299999997</v>
      </c>
      <c r="D44" s="27">
        <f t="shared" ref="D44:L44" si="8">D9-D43</f>
        <v>1217171.7400000021</v>
      </c>
      <c r="E44" s="27">
        <f t="shared" si="8"/>
        <v>1170000</v>
      </c>
      <c r="F44" s="27">
        <f t="shared" si="8"/>
        <v>1170000</v>
      </c>
      <c r="G44" s="27">
        <f t="shared" si="8"/>
        <v>1181000</v>
      </c>
      <c r="H44" s="27">
        <f t="shared" si="8"/>
        <v>1195000</v>
      </c>
      <c r="I44" s="27">
        <f t="shared" si="8"/>
        <v>1195000</v>
      </c>
      <c r="J44" s="27">
        <f t="shared" si="8"/>
        <v>1095000</v>
      </c>
      <c r="K44" s="27">
        <f t="shared" si="8"/>
        <v>695000</v>
      </c>
      <c r="L44" s="27">
        <f t="shared" si="8"/>
        <v>685000</v>
      </c>
    </row>
    <row r="45" spans="1:12" s="18" customFormat="1" ht="21" customHeight="1">
      <c r="A45" s="23">
        <v>22</v>
      </c>
      <c r="B45" s="24" t="s">
        <v>44</v>
      </c>
      <c r="C45" s="27">
        <v>3207424.43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8">
        <v>0</v>
      </c>
    </row>
    <row r="46" spans="1:12" s="18" customFormat="1" ht="21.75" customHeight="1">
      <c r="A46" s="23">
        <v>23</v>
      </c>
      <c r="B46" s="24" t="s">
        <v>45</v>
      </c>
      <c r="C46" s="27">
        <f>C25+C27</f>
        <v>425000</v>
      </c>
      <c r="D46" s="27">
        <f t="shared" ref="D46:L46" si="9">D25+D27</f>
        <v>1217171.74</v>
      </c>
      <c r="E46" s="27">
        <f t="shared" si="9"/>
        <v>1170000</v>
      </c>
      <c r="F46" s="27">
        <f t="shared" si="9"/>
        <v>1170000</v>
      </c>
      <c r="G46" s="27">
        <f t="shared" si="9"/>
        <v>1181000</v>
      </c>
      <c r="H46" s="27">
        <f t="shared" si="9"/>
        <v>1195000</v>
      </c>
      <c r="I46" s="27">
        <f t="shared" si="9"/>
        <v>1195000</v>
      </c>
      <c r="J46" s="27">
        <f t="shared" si="9"/>
        <v>1095000</v>
      </c>
      <c r="K46" s="27">
        <f t="shared" si="9"/>
        <v>695000</v>
      </c>
      <c r="L46" s="27">
        <f t="shared" si="9"/>
        <v>685000</v>
      </c>
    </row>
  </sheetData>
  <mergeCells count="7">
    <mergeCell ref="A5:L5"/>
    <mergeCell ref="A7:A8"/>
    <mergeCell ref="B7:B8"/>
    <mergeCell ref="C7:L7"/>
    <mergeCell ref="I1:L1"/>
    <mergeCell ref="I2:L2"/>
    <mergeCell ref="I3:L3"/>
  </mergeCells>
  <pageMargins left="0.47244094488188981" right="0.35433070866141736" top="0.74803149606299213" bottom="0.74803149606299213" header="0.31496062992125984" footer="0.31496062992125984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Zał_nr_1_wydr</vt:lpstr>
      <vt:lpstr>Zał_nr_1_wydr!Obszar_wydruku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AJG</dc:creator>
  <cp:lastModifiedBy>Ksiegowa-Ania</cp:lastModifiedBy>
  <cp:lastPrinted>2011-05-24T09:49:27Z</cp:lastPrinted>
  <dcterms:created xsi:type="dcterms:W3CDTF">2009-10-09T13:37:21Z</dcterms:created>
  <dcterms:modified xsi:type="dcterms:W3CDTF">2011-05-24T09:49:28Z</dcterms:modified>
</cp:coreProperties>
</file>